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PC Clerk\My Drive (apc.audlem@gmail.com)\APC Clerk\2024 10 - Locum\Website\Finance update 2025\"/>
    </mc:Choice>
  </mc:AlternateContent>
  <xr:revisionPtr revIDLastSave="0" documentId="8_{1E8CDCE5-A693-4F0A-B3F3-420A155DB95B}" xr6:coauthVersionLast="47" xr6:coauthVersionMax="47" xr10:uidLastSave="{00000000-0000-0000-0000-000000000000}"/>
  <bookViews>
    <workbookView xWindow="-108" yWindow="-108" windowWidth="23256" windowHeight="12456" xr2:uid="{60EB880B-FAD9-40A9-B35D-C1464B8624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F31" i="1"/>
  <c r="E31" i="1"/>
  <c r="D31" i="1"/>
  <c r="C31" i="1"/>
  <c r="F22" i="1"/>
  <c r="F32" i="1" s="1"/>
  <c r="E22" i="1"/>
  <c r="E32" i="1" s="1"/>
  <c r="E37" i="1" s="1"/>
  <c r="D22" i="1"/>
  <c r="D32" i="1" s="1"/>
  <c r="C22" i="1"/>
  <c r="C32" i="1" s="1"/>
  <c r="F37" i="1" l="1"/>
  <c r="F36" i="1"/>
  <c r="F35" i="1" s="1"/>
  <c r="C42" i="1" s="1"/>
  <c r="C44" i="1" s="1"/>
  <c r="E38" i="1"/>
  <c r="F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Roslyn Williams</author>
    <author>Lee Jakeman</author>
    <author>APC Clerk</author>
  </authors>
  <commentList>
    <comment ref="E33" authorId="0" shapeId="0" xr:uid="{CEACABFB-31D7-4AEA-8F9B-927881F7B55D}">
      <text>
        <r>
          <rPr>
            <b/>
            <sz val="14"/>
            <color indexed="81"/>
            <rFont val="Tahoma"/>
            <family val="2"/>
          </rPr>
          <t>Roslyn Williams:</t>
        </r>
        <r>
          <rPr>
            <sz val="14"/>
            <color indexed="81"/>
            <rFont val="Tahoma"/>
            <family val="2"/>
          </rPr>
          <t xml:space="preserve">
This figure is a real figure. It is column 7 on the Annual Return less any EMR. 
It can be found on the end of year Balance shett produced by RBS and is called the General Fund.</t>
        </r>
      </text>
    </comment>
    <comment ref="F33" authorId="0" shapeId="0" xr:uid="{22FE14DD-03B3-49E3-83CA-E470705D194E}">
      <text>
        <r>
          <rPr>
            <b/>
            <sz val="9"/>
            <color indexed="81"/>
            <rFont val="Tahoma"/>
            <family val="2"/>
          </rPr>
          <t>Roslyn Williams:</t>
        </r>
        <r>
          <rPr>
            <sz val="9"/>
            <color indexed="81"/>
            <rFont val="Tahoma"/>
            <family val="2"/>
          </rPr>
          <t xml:space="preserve">
This is the estimated balance of General Fund as at 1 April 2019.</t>
        </r>
      </text>
    </comment>
    <comment ref="E34" authorId="1" shapeId="0" xr:uid="{89D3D612-D309-4978-9D07-12E1CAE21F83}">
      <text>
        <r>
          <rPr>
            <b/>
            <sz val="20"/>
            <color indexed="81"/>
            <rFont val="Tahoma"/>
            <family val="2"/>
          </rPr>
          <t>Lee Jakeman:</t>
        </r>
        <r>
          <rPr>
            <sz val="20"/>
            <color indexed="81"/>
            <rFont val="Tahoma"/>
            <family val="2"/>
          </rPr>
          <t xml:space="preserve">
List here transfers to and from the EMRs
Xfers from EMR go in a s a negative figure
fers to an EMR go in as positive figures.</t>
        </r>
      </text>
    </comment>
    <comment ref="F34" authorId="1" shapeId="0" xr:uid="{1FE38FC9-DE9E-496C-959C-2FDF20ACF066}">
      <text>
        <r>
          <rPr>
            <b/>
            <sz val="9"/>
            <color indexed="81"/>
            <rFont val="Tahoma"/>
            <family val="2"/>
          </rPr>
          <t>Lee Jakeman:</t>
        </r>
        <r>
          <rPr>
            <sz val="9"/>
            <color indexed="81"/>
            <rFont val="Tahoma"/>
            <family val="2"/>
          </rPr>
          <t xml:space="preserve">
Transfer from Ear Marked Reserve to General Reserve
In form Ear Marked Reserves</t>
        </r>
      </text>
    </comment>
    <comment ref="F38" authorId="0" shapeId="0" xr:uid="{BB51E237-19D1-454E-86B8-DCB6253CC5E4}">
      <text>
        <r>
          <rPr>
            <b/>
            <sz val="9"/>
            <color indexed="81"/>
            <rFont val="Tahoma"/>
            <family val="2"/>
          </rPr>
          <t>Roslyn Williams:</t>
        </r>
        <r>
          <rPr>
            <sz val="9"/>
            <color indexed="81"/>
            <rFont val="Tahoma"/>
            <family val="2"/>
          </rPr>
          <t xml:space="preserve">
This is the desired level of General Fund at 31 March 2020.</t>
        </r>
      </text>
    </comment>
    <comment ref="E41" authorId="2" shapeId="0" xr:uid="{FB8C5C42-F76E-4000-8D44-54AC2CE4B82E}">
      <text>
        <r>
          <rPr>
            <b/>
            <sz val="9"/>
            <color indexed="81"/>
            <rFont val="Tahoma"/>
            <family val="2"/>
          </rPr>
          <t>APC Clerk:</t>
        </r>
        <r>
          <rPr>
            <sz val="9"/>
            <color indexed="81"/>
            <rFont val="Tahoma"/>
            <family val="2"/>
          </rPr>
          <t xml:space="preserve">
CT Figure for 23/24
</t>
        </r>
      </text>
    </comment>
  </commentList>
</comments>
</file>

<file path=xl/sharedStrings.xml><?xml version="1.0" encoding="utf-8"?>
<sst xmlns="http://schemas.openxmlformats.org/spreadsheetml/2006/main" count="40" uniqueCount="38">
  <si>
    <t>FY25/26</t>
  </si>
  <si>
    <t>Version 1</t>
  </si>
  <si>
    <t>Expenditure</t>
  </si>
  <si>
    <t>23/24 Actual</t>
  </si>
  <si>
    <t>24/25 Budget</t>
  </si>
  <si>
    <t>24/25 Predicted spend/ income</t>
  </si>
  <si>
    <t>25/26 Budget</t>
  </si>
  <si>
    <t>Admin</t>
  </si>
  <si>
    <t>Conservation Areas</t>
  </si>
  <si>
    <t>Councillors</t>
  </si>
  <si>
    <t>Events</t>
  </si>
  <si>
    <t>Maintenance</t>
  </si>
  <si>
    <t>Miscellaneous</t>
  </si>
  <si>
    <t>Neighbourhood Plan</t>
  </si>
  <si>
    <t>Professional Services</t>
  </si>
  <si>
    <t>Public Toilets</t>
  </si>
  <si>
    <t>PWLB (loan)</t>
  </si>
  <si>
    <t>ReservedFunds</t>
  </si>
  <si>
    <t>Staff Costs</t>
  </si>
  <si>
    <t>Subscriptions</t>
  </si>
  <si>
    <t>Turnpike Filed</t>
  </si>
  <si>
    <t>Contingency</t>
  </si>
  <si>
    <t>Expenditure Sub Total</t>
  </si>
  <si>
    <t>Income (other than precept)</t>
  </si>
  <si>
    <t>Income</t>
  </si>
  <si>
    <t>Long Hill Moss</t>
  </si>
  <si>
    <t>Income Sub total</t>
  </si>
  <si>
    <t>Net Expenditure Total </t>
  </si>
  <si>
    <t>General Reserve</t>
  </si>
  <si>
    <t xml:space="preserve">less transferto/from GENERAL reserves </t>
  </si>
  <si>
    <t>Precept</t>
  </si>
  <si>
    <t>Sub Total</t>
  </si>
  <si>
    <t>Less net expenditure</t>
  </si>
  <si>
    <t> Balance in hand</t>
  </si>
  <si>
    <t xml:space="preserve">2025/2026 Band D Equivalent </t>
  </si>
  <si>
    <t>CTB</t>
  </si>
  <si>
    <t>Projected Band D equivalent</t>
  </si>
  <si>
    <t>percentage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</si>
</sst>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18" x14ac:knownFonts="1">
    <font>
      <sz val="11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  <font>
      <b/>
      <sz val="28"/>
      <color rgb="FFFF0000"/>
      <name val="Aptos Narrow"/>
      <family val="2"/>
      <scheme val="minor"/>
    </font>
    <font>
      <b/>
      <sz val="28"/>
      <name val="Aptos Narrow"/>
      <family val="2"/>
      <scheme val="minor"/>
    </font>
    <font>
      <b/>
      <sz val="28"/>
      <color rgb="FF000000"/>
      <name val="Calibri"/>
      <family val="2"/>
    </font>
    <font>
      <sz val="28"/>
      <color rgb="FF000000"/>
      <name val="Calibri"/>
      <family val="2"/>
    </font>
    <font>
      <sz val="28"/>
      <color rgb="FF00B050"/>
      <name val="Calibri"/>
      <family val="2"/>
    </font>
    <font>
      <sz val="28"/>
      <color rgb="FFFF0000"/>
      <name val="Calibri"/>
      <family val="2"/>
    </font>
    <font>
      <sz val="26"/>
      <color theme="1"/>
      <name val="Aptos Narrow"/>
      <family val="2"/>
      <scheme val="minor"/>
    </font>
    <font>
      <sz val="28"/>
      <color rgb="FF000000"/>
      <name val="Times New Roman"/>
      <family val="1"/>
    </font>
    <font>
      <sz val="28"/>
      <name val="Calibri"/>
      <family val="2"/>
    </font>
    <font>
      <sz val="24"/>
      <color theme="1"/>
      <name val="Aptos Narrow"/>
      <family val="2"/>
      <scheme val="minor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indexed="81"/>
      <name val="Tahoma"/>
      <family val="2"/>
    </font>
    <font>
      <sz val="20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4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5" fillId="4" borderId="4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8" fillId="0" borderId="0" xfId="0" applyFont="1"/>
    <xf numFmtId="0" fontId="5" fillId="4" borderId="4" xfId="0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 vertical="center"/>
    </xf>
    <xf numFmtId="3" fontId="5" fillId="3" borderId="4" xfId="0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3" fontId="5" fillId="5" borderId="3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9" fillId="3" borderId="0" xfId="0" applyFont="1" applyFill="1"/>
    <xf numFmtId="0" fontId="5" fillId="3" borderId="6" xfId="0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0" fontId="11" fillId="0" borderId="0" xfId="0" applyFont="1"/>
    <xf numFmtId="0" fontId="5" fillId="3" borderId="1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3" fontId="5" fillId="5" borderId="4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3" fontId="5" fillId="5" borderId="4" xfId="0" applyNumberFormat="1" applyFont="1" applyFill="1" applyBorder="1" applyAlignment="1">
      <alignment horizontal="right" vertical="center"/>
    </xf>
    <xf numFmtId="0" fontId="5" fillId="6" borderId="0" xfId="0" applyFont="1" applyFill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3" fontId="5" fillId="6" borderId="3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3" fontId="5" fillId="7" borderId="4" xfId="0" applyNumberFormat="1" applyFont="1" applyFill="1" applyBorder="1" applyAlignment="1">
      <alignment horizontal="right" vertical="center"/>
    </xf>
    <xf numFmtId="0" fontId="5" fillId="4" borderId="0" xfId="0" applyFont="1" applyFill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3" fontId="5" fillId="5" borderId="3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4" fillId="3" borderId="8" xfId="0" applyFont="1" applyFill="1" applyBorder="1" applyAlignment="1">
      <alignment horizontal="right" vertical="center"/>
    </xf>
    <xf numFmtId="3" fontId="5" fillId="6" borderId="4" xfId="0" applyNumberFormat="1" applyFont="1" applyFill="1" applyBorder="1" applyAlignment="1">
      <alignment horizontal="right" vertical="center"/>
    </xf>
    <xf numFmtId="8" fontId="1" fillId="0" borderId="0" xfId="0" applyNumberFormat="1" applyFont="1"/>
    <xf numFmtId="1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6186C-8893-4A4E-A648-A31882CF470D}">
  <dimension ref="A1:U56"/>
  <sheetViews>
    <sheetView tabSelected="1" topLeftCell="A28" zoomScale="47" workbookViewId="0">
      <selection sqref="A1:XFD1048576"/>
    </sheetView>
  </sheetViews>
  <sheetFormatPr defaultRowHeight="14.4" x14ac:dyDescent="0.3"/>
  <cols>
    <col min="1" max="1" width="32.44140625" customWidth="1"/>
    <col min="2" max="2" width="54.88671875" customWidth="1"/>
    <col min="3" max="6" width="37.44140625" customWidth="1"/>
  </cols>
  <sheetData>
    <row r="1" spans="1:21" s="1" customFormat="1" ht="36.6" x14ac:dyDescent="0.7">
      <c r="E1" s="2"/>
    </row>
    <row r="2" spans="1:21" ht="37.200000000000003" thickBot="1" x14ac:dyDescent="0.75">
      <c r="A2" s="3" t="s">
        <v>0</v>
      </c>
      <c r="B2" s="4" t="s">
        <v>1</v>
      </c>
      <c r="C2" s="1"/>
      <c r="D2" s="1"/>
      <c r="E2" s="1"/>
      <c r="F2" s="1"/>
    </row>
    <row r="3" spans="1:21" ht="134.25" customHeight="1" thickBot="1" x14ac:dyDescent="0.35">
      <c r="A3" s="5"/>
      <c r="B3" s="6" t="s">
        <v>2</v>
      </c>
      <c r="C3" s="7" t="s">
        <v>3</v>
      </c>
      <c r="D3" s="8" t="s">
        <v>4</v>
      </c>
      <c r="E3" s="8" t="s">
        <v>5</v>
      </c>
      <c r="F3" s="9" t="s">
        <v>6</v>
      </c>
    </row>
    <row r="4" spans="1:21" ht="37.200000000000003" thickBot="1" x14ac:dyDescent="0.35">
      <c r="A4" s="10"/>
      <c r="B4" s="11" t="s">
        <v>7</v>
      </c>
      <c r="C4" s="12">
        <v>7272.57</v>
      </c>
      <c r="D4" s="13">
        <v>9410</v>
      </c>
      <c r="E4" s="14">
        <v>16273</v>
      </c>
      <c r="F4" s="15">
        <v>11666</v>
      </c>
    </row>
    <row r="5" spans="1:21" ht="37.200000000000003" thickBot="1" x14ac:dyDescent="0.7">
      <c r="A5" s="10"/>
      <c r="B5" s="11" t="s">
        <v>8</v>
      </c>
      <c r="C5" s="12">
        <v>0</v>
      </c>
      <c r="D5" s="13">
        <v>250</v>
      </c>
      <c r="E5" s="14">
        <v>250</v>
      </c>
      <c r="F5" s="15">
        <v>250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37.200000000000003" thickBot="1" x14ac:dyDescent="0.7">
      <c r="A6" s="10"/>
      <c r="B6" s="11" t="s">
        <v>9</v>
      </c>
      <c r="C6" s="12">
        <v>41.57</v>
      </c>
      <c r="D6" s="13">
        <v>730</v>
      </c>
      <c r="E6" s="14">
        <v>655</v>
      </c>
      <c r="F6" s="15">
        <v>750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37.200000000000003" thickBot="1" x14ac:dyDescent="0.7">
      <c r="A7" s="10"/>
      <c r="B7" s="11" t="s">
        <v>10</v>
      </c>
      <c r="C7" s="12">
        <v>0</v>
      </c>
      <c r="D7" s="13">
        <v>450</v>
      </c>
      <c r="E7" s="14">
        <v>101</v>
      </c>
      <c r="F7" s="15">
        <v>450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ht="37.200000000000003" thickBot="1" x14ac:dyDescent="0.7">
      <c r="A8" s="10"/>
      <c r="B8" s="11" t="s">
        <v>11</v>
      </c>
      <c r="C8" s="12">
        <v>0</v>
      </c>
      <c r="D8" s="13">
        <v>2500</v>
      </c>
      <c r="E8" s="14">
        <v>2500</v>
      </c>
      <c r="F8" s="15">
        <v>2500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37.200000000000003" thickBot="1" x14ac:dyDescent="0.7">
      <c r="A9" s="10"/>
      <c r="B9" s="11" t="s">
        <v>12</v>
      </c>
      <c r="C9" s="12">
        <v>200</v>
      </c>
      <c r="D9" s="13">
        <v>9910</v>
      </c>
      <c r="E9" s="14">
        <v>3827</v>
      </c>
      <c r="F9" s="15">
        <v>6000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ht="37.200000000000003" thickBot="1" x14ac:dyDescent="0.7">
      <c r="A10" s="10"/>
      <c r="B10" s="11" t="s">
        <v>13</v>
      </c>
      <c r="C10" s="12">
        <v>0</v>
      </c>
      <c r="D10" s="13">
        <v>500</v>
      </c>
      <c r="E10" s="14">
        <v>0</v>
      </c>
      <c r="F10" s="15">
        <v>2000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ht="37.200000000000003" thickBot="1" x14ac:dyDescent="0.7">
      <c r="A11" s="10"/>
      <c r="B11" s="11" t="s">
        <v>14</v>
      </c>
      <c r="C11" s="17">
        <v>3500</v>
      </c>
      <c r="D11" s="11">
        <v>0</v>
      </c>
      <c r="E11" s="14">
        <v>400</v>
      </c>
      <c r="F11" s="15">
        <v>2450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ht="37.200000000000003" thickBot="1" x14ac:dyDescent="0.7">
      <c r="A12" s="10"/>
      <c r="B12" s="11" t="s">
        <v>15</v>
      </c>
      <c r="C12" s="12">
        <v>7598</v>
      </c>
      <c r="D12" s="13">
        <v>10000</v>
      </c>
      <c r="E12" s="14">
        <v>6414</v>
      </c>
      <c r="F12" s="15">
        <v>10196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ht="32.25" customHeight="1" thickBot="1" x14ac:dyDescent="0.7">
      <c r="A13" s="10"/>
      <c r="B13" s="11" t="s">
        <v>16</v>
      </c>
      <c r="C13" s="12">
        <v>10464</v>
      </c>
      <c r="D13" s="11">
        <v>10460</v>
      </c>
      <c r="E13" s="14">
        <v>10464</v>
      </c>
      <c r="F13" s="15">
        <v>10465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32.25" customHeight="1" thickBot="1" x14ac:dyDescent="0.7">
      <c r="A14" s="10"/>
      <c r="B14" s="11" t="s">
        <v>17</v>
      </c>
      <c r="C14" s="12">
        <v>0</v>
      </c>
      <c r="D14" s="11">
        <v>0</v>
      </c>
      <c r="E14" s="14">
        <v>0</v>
      </c>
      <c r="F14" s="15">
        <v>0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ht="37.200000000000003" thickBot="1" x14ac:dyDescent="0.7">
      <c r="A15" s="10"/>
      <c r="B15" s="11" t="s">
        <v>18</v>
      </c>
      <c r="C15" s="12">
        <v>16612</v>
      </c>
      <c r="D15" s="13">
        <v>27500</v>
      </c>
      <c r="E15" s="14">
        <v>16881</v>
      </c>
      <c r="F15" s="15">
        <v>30250</v>
      </c>
      <c r="G15" s="16"/>
    </row>
    <row r="16" spans="1:21" ht="37.200000000000003" thickBot="1" x14ac:dyDescent="0.7">
      <c r="A16" s="10"/>
      <c r="B16" s="11" t="s">
        <v>19</v>
      </c>
      <c r="C16" s="17">
        <v>0</v>
      </c>
      <c r="D16" s="13">
        <v>0</v>
      </c>
      <c r="E16" s="14">
        <v>720</v>
      </c>
      <c r="F16" s="15">
        <v>785</v>
      </c>
      <c r="G16" s="16"/>
    </row>
    <row r="17" spans="1:7" ht="37.200000000000003" thickBot="1" x14ac:dyDescent="0.7">
      <c r="A17" s="10"/>
      <c r="B17" s="11" t="s">
        <v>20</v>
      </c>
      <c r="C17" s="12">
        <v>3115</v>
      </c>
      <c r="D17" s="13">
        <v>6450</v>
      </c>
      <c r="E17" s="14">
        <v>18941</v>
      </c>
      <c r="F17" s="15">
        <v>13000</v>
      </c>
      <c r="G17" s="16"/>
    </row>
    <row r="18" spans="1:7" ht="37.200000000000003" thickBot="1" x14ac:dyDescent="0.7">
      <c r="A18" s="10"/>
      <c r="B18" s="11" t="s">
        <v>21</v>
      </c>
      <c r="C18" s="12"/>
      <c r="D18" s="13">
        <v>0</v>
      </c>
      <c r="E18" s="14">
        <v>0</v>
      </c>
      <c r="F18" s="18">
        <v>10000</v>
      </c>
      <c r="G18" s="16"/>
    </row>
    <row r="19" spans="1:7" ht="37.200000000000003" thickBot="1" x14ac:dyDescent="0.35">
      <c r="A19" s="10"/>
      <c r="B19" s="11"/>
      <c r="C19" s="17"/>
      <c r="D19" s="13"/>
      <c r="E19" s="11"/>
      <c r="F19" s="19"/>
    </row>
    <row r="20" spans="1:7" ht="37.200000000000003" thickBot="1" x14ac:dyDescent="0.35">
      <c r="A20" s="10"/>
      <c r="B20" s="11"/>
      <c r="C20" s="12"/>
      <c r="D20" s="13"/>
      <c r="E20" s="13"/>
      <c r="F20" s="20"/>
    </row>
    <row r="21" spans="1:7" ht="37.200000000000003" thickBot="1" x14ac:dyDescent="0.75">
      <c r="A21" s="1"/>
      <c r="B21" s="1"/>
      <c r="C21" s="1"/>
      <c r="D21" s="1"/>
      <c r="E21" s="1"/>
      <c r="F21" s="1"/>
    </row>
    <row r="22" spans="1:7" ht="37.200000000000003" thickBot="1" x14ac:dyDescent="0.35">
      <c r="A22" s="21" t="s">
        <v>22</v>
      </c>
      <c r="B22" s="22"/>
      <c r="C22" s="23">
        <f>SUM(C4:C21)</f>
        <v>48803.14</v>
      </c>
      <c r="D22" s="23">
        <f t="shared" ref="D22:E22" si="0">SUM(D4:D21)</f>
        <v>78160</v>
      </c>
      <c r="E22" s="23">
        <f t="shared" si="0"/>
        <v>77426</v>
      </c>
      <c r="F22" s="23">
        <f>SUM(F4:F21)</f>
        <v>100762</v>
      </c>
    </row>
    <row r="23" spans="1:7" ht="37.200000000000003" thickBot="1" x14ac:dyDescent="0.65">
      <c r="A23" s="24" t="s">
        <v>23</v>
      </c>
      <c r="B23" s="25"/>
      <c r="C23" s="26"/>
      <c r="D23" s="27"/>
      <c r="E23" s="28"/>
      <c r="F23" s="27"/>
    </row>
    <row r="24" spans="1:7" ht="37.200000000000003" thickBot="1" x14ac:dyDescent="0.35">
      <c r="A24" s="10"/>
      <c r="B24" s="11" t="s">
        <v>7</v>
      </c>
      <c r="C24" s="12">
        <v>82.34</v>
      </c>
      <c r="D24" s="13">
        <v>0</v>
      </c>
      <c r="E24" s="29">
        <v>82</v>
      </c>
      <c r="F24" s="30">
        <v>0</v>
      </c>
    </row>
    <row r="25" spans="1:7" ht="37.200000000000003" thickBot="1" x14ac:dyDescent="0.35">
      <c r="A25" s="10"/>
      <c r="B25" s="11" t="s">
        <v>24</v>
      </c>
      <c r="C25" s="12">
        <v>20619</v>
      </c>
      <c r="D25" s="13">
        <v>4175</v>
      </c>
      <c r="E25" s="29">
        <v>3091</v>
      </c>
      <c r="F25" s="30">
        <v>2200</v>
      </c>
    </row>
    <row r="26" spans="1:7" ht="37.200000000000003" thickBot="1" x14ac:dyDescent="0.35">
      <c r="A26" s="10"/>
      <c r="B26" s="11" t="s">
        <v>25</v>
      </c>
      <c r="C26" s="12">
        <v>1260</v>
      </c>
      <c r="D26" s="13">
        <v>1260</v>
      </c>
      <c r="E26" s="29">
        <v>630</v>
      </c>
      <c r="F26" s="30">
        <v>630</v>
      </c>
    </row>
    <row r="27" spans="1:7" ht="37.200000000000003" thickBot="1" x14ac:dyDescent="0.35">
      <c r="A27" s="10"/>
      <c r="B27" s="11" t="s">
        <v>12</v>
      </c>
      <c r="C27" s="12">
        <v>0</v>
      </c>
      <c r="D27" s="13">
        <v>1150</v>
      </c>
      <c r="E27" s="31">
        <v>2725</v>
      </c>
      <c r="F27" s="32">
        <v>0</v>
      </c>
    </row>
    <row r="28" spans="1:7" ht="37.200000000000003" thickBot="1" x14ac:dyDescent="0.35">
      <c r="A28" s="10"/>
      <c r="B28" s="11"/>
      <c r="C28" s="12"/>
      <c r="D28" s="33"/>
      <c r="E28" s="34"/>
      <c r="F28" s="35"/>
    </row>
    <row r="29" spans="1:7" ht="37.200000000000003" thickBot="1" x14ac:dyDescent="0.35">
      <c r="A29" s="36"/>
      <c r="B29" s="37"/>
      <c r="C29" s="12"/>
      <c r="D29" s="33"/>
      <c r="E29" s="38"/>
      <c r="F29" s="39"/>
    </row>
    <row r="30" spans="1:7" ht="37.200000000000003" thickBot="1" x14ac:dyDescent="0.65">
      <c r="A30" s="40"/>
      <c r="B30" s="11"/>
      <c r="C30" s="17"/>
      <c r="D30" s="41"/>
      <c r="E30" s="42"/>
      <c r="F30" s="43"/>
      <c r="G30" s="44"/>
    </row>
    <row r="31" spans="1:7" ht="37.200000000000003" thickBot="1" x14ac:dyDescent="0.35">
      <c r="A31" s="45" t="s">
        <v>26</v>
      </c>
      <c r="B31" s="46"/>
      <c r="C31" s="23">
        <f>SUM(C24:C29)</f>
        <v>21961.34</v>
      </c>
      <c r="D31" s="23">
        <f>SUM(D24:D29)</f>
        <v>6585</v>
      </c>
      <c r="E31" s="23">
        <f>SUM(E24:E29)</f>
        <v>6528</v>
      </c>
      <c r="F31" s="23">
        <f>SUM(F24:F30)</f>
        <v>2830</v>
      </c>
    </row>
    <row r="32" spans="1:7" ht="37.200000000000003" thickBot="1" x14ac:dyDescent="0.35">
      <c r="A32" s="47" t="s">
        <v>27</v>
      </c>
      <c r="B32" s="48"/>
      <c r="C32" s="49">
        <f>C22-C31</f>
        <v>26841.8</v>
      </c>
      <c r="D32" s="49">
        <f>D22-D31</f>
        <v>71575</v>
      </c>
      <c r="E32" s="49">
        <f>E22-E31</f>
        <v>70898</v>
      </c>
      <c r="F32" s="49">
        <f>F22-F31</f>
        <v>97932</v>
      </c>
    </row>
    <row r="33" spans="1:13" ht="37.200000000000003" thickBot="1" x14ac:dyDescent="0.65">
      <c r="A33" s="27"/>
      <c r="B33" s="27"/>
      <c r="C33" s="50" t="s">
        <v>28</v>
      </c>
      <c r="D33" s="51"/>
      <c r="E33" s="23">
        <v>37729</v>
      </c>
      <c r="F33" s="52">
        <f>E38</f>
        <v>44991</v>
      </c>
    </row>
    <row r="34" spans="1:13" ht="37.200000000000003" thickBot="1" x14ac:dyDescent="0.35">
      <c r="A34" s="53" t="s">
        <v>29</v>
      </c>
      <c r="B34" s="53"/>
      <c r="C34" s="53"/>
      <c r="D34" s="54"/>
      <c r="E34" s="55">
        <v>0</v>
      </c>
      <c r="F34" s="52"/>
    </row>
    <row r="35" spans="1:13" ht="37.200000000000003" thickBot="1" x14ac:dyDescent="0.65">
      <c r="A35" s="27"/>
      <c r="B35" s="27"/>
      <c r="C35" s="26"/>
      <c r="D35" s="56" t="s">
        <v>30</v>
      </c>
      <c r="E35" s="57">
        <v>78160</v>
      </c>
      <c r="F35" s="58">
        <f>F36-F33-F34</f>
        <v>89878</v>
      </c>
    </row>
    <row r="36" spans="1:13" ht="37.200000000000003" thickBot="1" x14ac:dyDescent="0.65">
      <c r="A36" s="27"/>
      <c r="B36" s="27"/>
      <c r="C36" s="26"/>
      <c r="D36" s="56" t="s">
        <v>31</v>
      </c>
      <c r="E36" s="23">
        <f>(E33-E34)+E35</f>
        <v>115889</v>
      </c>
      <c r="F36" s="52">
        <f>F32+F38</f>
        <v>134869</v>
      </c>
    </row>
    <row r="37" spans="1:13" ht="37.200000000000003" thickBot="1" x14ac:dyDescent="0.65">
      <c r="A37" s="27"/>
      <c r="B37" s="27"/>
      <c r="C37" s="59" t="s">
        <v>32</v>
      </c>
      <c r="D37" s="60"/>
      <c r="E37" s="61">
        <f>E32</f>
        <v>70898</v>
      </c>
      <c r="F37" s="52">
        <f>F32</f>
        <v>97932</v>
      </c>
    </row>
    <row r="38" spans="1:13" ht="37.200000000000003" thickBot="1" x14ac:dyDescent="0.65">
      <c r="A38" s="27"/>
      <c r="B38" s="62" t="s">
        <v>33</v>
      </c>
      <c r="C38" s="62"/>
      <c r="D38" s="63"/>
      <c r="E38" s="61">
        <f>E36-E37</f>
        <v>44991</v>
      </c>
      <c r="F38" s="64">
        <v>36937</v>
      </c>
    </row>
    <row r="39" spans="1:13" ht="36.6" x14ac:dyDescent="0.7">
      <c r="A39" s="1"/>
      <c r="B39" s="1"/>
      <c r="C39" s="1"/>
      <c r="D39" s="1"/>
      <c r="E39" s="1"/>
      <c r="F39" s="1"/>
    </row>
    <row r="40" spans="1:13" ht="36.6" x14ac:dyDescent="0.7">
      <c r="A40" s="1" t="s">
        <v>34</v>
      </c>
      <c r="B40" s="1"/>
      <c r="C40" s="65">
        <v>75.72</v>
      </c>
      <c r="D40" s="1"/>
      <c r="E40" s="1"/>
      <c r="F40" s="1"/>
    </row>
    <row r="41" spans="1:13" ht="36.6" x14ac:dyDescent="0.7">
      <c r="A41" s="1" t="s">
        <v>35</v>
      </c>
      <c r="B41" s="1"/>
      <c r="C41" s="1">
        <v>1054.93</v>
      </c>
      <c r="D41" s="1"/>
      <c r="E41" s="1">
        <v>1034.93</v>
      </c>
      <c r="F41" s="1"/>
    </row>
    <row r="42" spans="1:13" ht="36.6" x14ac:dyDescent="0.7">
      <c r="A42" s="1" t="s">
        <v>36</v>
      </c>
      <c r="B42" s="1"/>
      <c r="C42" s="65">
        <f>F35/C41</f>
        <v>85.198070014124156</v>
      </c>
      <c r="D42" s="1"/>
      <c r="E42" s="1"/>
      <c r="F42" s="1"/>
    </row>
    <row r="43" spans="1:13" ht="36.6" x14ac:dyDescent="0.7">
      <c r="A43" s="1"/>
      <c r="B43" s="1"/>
      <c r="C43" s="1"/>
      <c r="D43" s="1"/>
      <c r="E43" s="1"/>
      <c r="F43" s="1"/>
    </row>
    <row r="44" spans="1:13" ht="36.6" x14ac:dyDescent="0.7">
      <c r="A44" s="1" t="s">
        <v>37</v>
      </c>
      <c r="B44" s="1"/>
      <c r="C44" s="66">
        <f>(C42-C40)/C40</f>
        <v>0.12517260980090011</v>
      </c>
      <c r="D44" s="1"/>
      <c r="E44" s="1"/>
      <c r="F44" s="1"/>
    </row>
    <row r="45" spans="1:13" ht="36.6" x14ac:dyDescent="0.7">
      <c r="A45" s="1"/>
      <c r="B45" s="1"/>
      <c r="C45" s="1"/>
      <c r="D45" s="1"/>
      <c r="E45" s="1"/>
      <c r="F45" s="1"/>
    </row>
    <row r="46" spans="1:13" ht="36.6" x14ac:dyDescent="0.7">
      <c r="A46" s="1"/>
      <c r="B46" s="1"/>
      <c r="C46" s="1"/>
      <c r="D46" s="1"/>
      <c r="E46" s="1"/>
      <c r="F46" s="1"/>
      <c r="G46" s="16"/>
      <c r="H46" s="16"/>
      <c r="I46" s="16"/>
      <c r="J46" s="16"/>
      <c r="K46" s="16"/>
      <c r="L46" s="16"/>
      <c r="M46" s="16"/>
    </row>
    <row r="47" spans="1:13" ht="36.6" x14ac:dyDescent="0.7">
      <c r="A47" s="1"/>
      <c r="B47" s="1"/>
      <c r="C47" s="1"/>
      <c r="D47" s="1"/>
      <c r="E47" s="1"/>
      <c r="F47" s="1"/>
      <c r="G47" s="16"/>
      <c r="H47" s="16"/>
      <c r="I47" s="16"/>
      <c r="J47" s="16"/>
      <c r="K47" s="16"/>
      <c r="L47" s="16"/>
      <c r="M47" s="16"/>
    </row>
    <row r="48" spans="1:13" ht="36.6" x14ac:dyDescent="0.7">
      <c r="A48" s="1"/>
      <c r="B48" s="1"/>
      <c r="C48" s="1"/>
      <c r="D48" s="1"/>
      <c r="E48" s="1"/>
      <c r="F48" s="1"/>
      <c r="G48" s="16"/>
      <c r="H48" s="16"/>
      <c r="I48" s="16"/>
      <c r="J48" s="16"/>
      <c r="K48" s="16"/>
      <c r="L48" s="16"/>
      <c r="M48" s="16"/>
    </row>
    <row r="49" spans="1:13" ht="36.6" x14ac:dyDescent="0.7">
      <c r="A49" s="1"/>
      <c r="B49" s="1"/>
      <c r="C49" s="1"/>
      <c r="D49" s="1"/>
      <c r="E49" s="1"/>
      <c r="F49" s="1"/>
      <c r="G49" s="16"/>
      <c r="H49" s="16"/>
      <c r="I49" s="16"/>
      <c r="J49" s="16"/>
      <c r="K49" s="16"/>
      <c r="L49" s="16"/>
      <c r="M49" s="16"/>
    </row>
    <row r="50" spans="1:13" ht="36.6" x14ac:dyDescent="0.7">
      <c r="A50" s="1"/>
      <c r="B50" s="1"/>
      <c r="C50" s="1"/>
      <c r="D50" s="1"/>
      <c r="E50" s="1"/>
      <c r="F50" s="1"/>
      <c r="G50" s="16"/>
      <c r="H50" s="16"/>
      <c r="I50" s="16"/>
      <c r="J50" s="16"/>
      <c r="K50" s="16"/>
      <c r="L50" s="16"/>
      <c r="M50" s="16"/>
    </row>
    <row r="51" spans="1:13" ht="36.6" x14ac:dyDescent="0.7">
      <c r="A51" s="1"/>
      <c r="B51" s="1"/>
      <c r="C51" s="1"/>
      <c r="D51" s="1"/>
      <c r="E51" s="1"/>
      <c r="F51" s="1"/>
      <c r="G51" s="16"/>
      <c r="H51" s="16"/>
      <c r="I51" s="16"/>
      <c r="J51" s="16"/>
      <c r="K51" s="16"/>
      <c r="L51" s="16"/>
      <c r="M51" s="16"/>
    </row>
    <row r="52" spans="1:13" ht="36.6" x14ac:dyDescent="0.7">
      <c r="A52" s="1"/>
      <c r="B52" s="1"/>
      <c r="C52" s="1"/>
      <c r="D52" s="1"/>
      <c r="E52" s="1"/>
      <c r="F52" s="1"/>
      <c r="G52" s="16"/>
      <c r="H52" s="16"/>
      <c r="I52" s="16"/>
      <c r="J52" s="16"/>
      <c r="K52" s="16"/>
      <c r="L52" s="16"/>
      <c r="M52" s="16"/>
    </row>
    <row r="53" spans="1:13" ht="36.6" x14ac:dyDescent="0.7">
      <c r="A53" s="1"/>
      <c r="B53" s="1"/>
      <c r="C53" s="1"/>
      <c r="D53" s="1"/>
      <c r="E53" s="1"/>
      <c r="F53" s="1"/>
      <c r="G53" s="16"/>
      <c r="H53" s="16"/>
      <c r="I53" s="16"/>
      <c r="J53" s="16"/>
      <c r="K53" s="16"/>
      <c r="L53" s="16"/>
      <c r="M53" s="16"/>
    </row>
    <row r="54" spans="1:13" ht="36.6" x14ac:dyDescent="0.7">
      <c r="A54" s="1"/>
      <c r="B54" s="1"/>
      <c r="C54" s="1"/>
      <c r="D54" s="1"/>
      <c r="E54" s="1"/>
      <c r="F54" s="1"/>
      <c r="G54" s="16"/>
      <c r="H54" s="16"/>
      <c r="I54" s="16"/>
      <c r="J54" s="16"/>
      <c r="K54" s="16"/>
      <c r="L54" s="16"/>
      <c r="M54" s="16"/>
    </row>
    <row r="55" spans="1:13" ht="36.6" x14ac:dyDescent="0.7">
      <c r="A55" s="1"/>
      <c r="B55" s="1"/>
      <c r="C55" s="1"/>
      <c r="D55" s="1"/>
      <c r="E55" s="1"/>
      <c r="F55" s="1"/>
    </row>
    <row r="56" spans="1:13" ht="36.6" x14ac:dyDescent="0.7">
      <c r="A56" s="1"/>
      <c r="B56" s="1"/>
      <c r="C56" s="1"/>
      <c r="D56" s="1"/>
      <c r="E56" s="1"/>
      <c r="F56" s="1"/>
    </row>
  </sheetData>
  <mergeCells count="8">
    <mergeCell ref="C37:D37"/>
    <mergeCell ref="B38:D38"/>
    <mergeCell ref="A22:B22"/>
    <mergeCell ref="A23:B23"/>
    <mergeCell ref="A31:B31"/>
    <mergeCell ref="A32:B32"/>
    <mergeCell ref="C33:D33"/>
    <mergeCell ref="A34:D3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 Audlem Parish Council</dc:creator>
  <cp:lastModifiedBy>Clerk Audlem Parish Council</cp:lastModifiedBy>
  <dcterms:created xsi:type="dcterms:W3CDTF">2025-03-20T12:46:05Z</dcterms:created>
  <dcterms:modified xsi:type="dcterms:W3CDTF">2025-03-20T12:47:50Z</dcterms:modified>
</cp:coreProperties>
</file>